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2"/>
    <sheet name="Plan2" sheetId="2" state="visible" r:id="rId3"/>
    <sheet name="Plan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<sst xmlns="http://schemas.openxmlformats.org/spreadsheetml/2006/main" count="97" uniqueCount="69">
  <si>
    <t xml:space="preserve">CONTRATOS EXERCÍCIO 2019</t>
  </si>
  <si>
    <t xml:space="preserve">Contrato Prefeitura</t>
  </si>
  <si>
    <t xml:space="preserve">Contrato de Repasse</t>
  </si>
  <si>
    <t xml:space="preserve">Ministério</t>
  </si>
  <si>
    <t xml:space="preserve">Secretaria</t>
  </si>
  <si>
    <t xml:space="preserve">Objeto</t>
  </si>
  <si>
    <t xml:space="preserve">Valor Inicial OGU</t>
  </si>
  <si>
    <t xml:space="preserve">Valor Inicial Contrapartida</t>
  </si>
  <si>
    <t xml:space="preserve">Valor Total</t>
  </si>
  <si>
    <t xml:space="preserve">Valor Pago OGU</t>
  </si>
  <si>
    <t xml:space="preserve">Valor Pago Contrapartida</t>
  </si>
  <si>
    <t xml:space="preserve">Valor Total Pago</t>
  </si>
  <si>
    <t xml:space="preserve">71/2018</t>
  </si>
  <si>
    <t xml:space="preserve">0370.770-30/2011</t>
  </si>
  <si>
    <t xml:space="preserve">Ministério Cidades</t>
  </si>
  <si>
    <t xml:space="preserve">Obras</t>
  </si>
  <si>
    <t xml:space="preserve">Exeutar a pavimentação de 15.000m² de Passeios Públicos em diversas ruas </t>
  </si>
  <si>
    <t xml:space="preserve">??</t>
  </si>
  <si>
    <t xml:space="preserve">0388.505-93/2012</t>
  </si>
  <si>
    <t xml:space="preserve">Ministério Esportes</t>
  </si>
  <si>
    <t xml:space="preserve">Esportes</t>
  </si>
  <si>
    <t xml:space="preserve">Conclusão Ginásio Vila Olímpica</t>
  </si>
  <si>
    <t xml:space="preserve">Á Licitar</t>
  </si>
  <si>
    <t xml:space="preserve">1002.272-34/2012</t>
  </si>
  <si>
    <t xml:space="preserve">Agência Nacional de Águas</t>
  </si>
  <si>
    <t xml:space="preserve">Meio Ambiente</t>
  </si>
  <si>
    <t xml:space="preserve">Recuperação Arroio Celulose</t>
  </si>
  <si>
    <t xml:space="preserve">202/2017 - Lote 1</t>
  </si>
  <si>
    <t xml:space="preserve">1009.211-23/2013</t>
  </si>
  <si>
    <t xml:space="preserve">Ministério do Turismo</t>
  </si>
  <si>
    <t xml:space="preserve">REVITALIZAÇÃO DA AVENIDA BORGES DE MEDEIROS - 5ª Etapa e Equipamentos Urbanos</t>
  </si>
  <si>
    <t xml:space="preserve">202/2017 - Lote 2</t>
  </si>
  <si>
    <t xml:space="preserve">1012.659-71/2013</t>
  </si>
  <si>
    <t xml:space="preserve">Pavimentação na Avenida Borges de Medeiros, no trecho entre a Rua Emílio Sorgetz e Rua João Alfredo Schneider</t>
  </si>
  <si>
    <t xml:space="preserve">238/2018 - Lote 1</t>
  </si>
  <si>
    <t xml:space="preserve">1035.293-66/2016</t>
  </si>
  <si>
    <t xml:space="preserve">Agricultura</t>
  </si>
  <si>
    <t xml:space="preserve">Pavimentação Asfáltica do 1º Trecho de Estrada Vicinal do Roteiro de Agro Turismo TOUR NO VALE</t>
  </si>
  <si>
    <t xml:space="preserve">238/2018 - Lote 2</t>
  </si>
  <si>
    <t xml:space="preserve">1036.994-41/2016</t>
  </si>
  <si>
    <t xml:space="preserve">Pavimentação Asfáltica do 2º Trecho de Estrada Vicinal do Roteiro de Agro Turismo TOUR NO VALE</t>
  </si>
  <si>
    <t xml:space="preserve">Em licitação</t>
  </si>
  <si>
    <t xml:space="preserve">856653/2017</t>
  </si>
  <si>
    <t xml:space="preserve">Recapeamento Asfáltico de Diversas Ruas de Gramado/RS</t>
  </si>
  <si>
    <t xml:space="preserve">98/2018</t>
  </si>
  <si>
    <t xml:space="preserve">849287/2017</t>
  </si>
  <si>
    <t xml:space="preserve">Recapeamento Asfáltico e Alargamento da rua João Carniel em Gramado/RS</t>
  </si>
  <si>
    <t xml:space="preserve">863088/2017</t>
  </si>
  <si>
    <t xml:space="preserve">Ministério Desenvolvimento Social</t>
  </si>
  <si>
    <t xml:space="preserve">Assistencia Social</t>
  </si>
  <si>
    <t xml:space="preserve">CONSTRUCAO DE CENTRO DE REFERENCIA ESPECIALIZADO DE ASSISTENCIA SOCIAL - CREAS</t>
  </si>
  <si>
    <t xml:space="preserve">843582/2017</t>
  </si>
  <si>
    <t xml:space="preserve">Reforma e Melhoria em Instalações de Áreas Esportivas em Gramado/RS</t>
  </si>
  <si>
    <t xml:space="preserve">Em elaboração de projeto</t>
  </si>
  <si>
    <t xml:space="preserve">862664/2017</t>
  </si>
  <si>
    <t xml:space="preserve">Turismo</t>
  </si>
  <si>
    <t xml:space="preserve"> Implantação de Sinalização Turística no Município de Gramado/RS</t>
  </si>
  <si>
    <t xml:space="preserve">874678/2018</t>
  </si>
  <si>
    <t xml:space="preserve">CONSTRUCAO DE CENTRO DE REFERENCIA DE ASSISTENCIA SOCIAL - CRAS</t>
  </si>
  <si>
    <t xml:space="preserve">870567/2018</t>
  </si>
  <si>
    <t xml:space="preserve">Construção de infraestrutura urbana para adequação de espaços de interesse turístico em Gramado/RS</t>
  </si>
  <si>
    <t xml:space="preserve">Convênio 68/2018</t>
  </si>
  <si>
    <t xml:space="preserve">Secretaria Estadual do Esporte</t>
  </si>
  <si>
    <t xml:space="preserve">Projeto "Movimenta Gramado" - Bairro Piratini</t>
  </si>
  <si>
    <t xml:space="preserve">Convênio 86/2018</t>
  </si>
  <si>
    <t xml:space="preserve">Projeto "Movimenta Gramado" - Bairro Várzea Grande</t>
  </si>
  <si>
    <t xml:space="preserve">AJ/014/18</t>
  </si>
  <si>
    <t xml:space="preserve">DAER - RECURSO ESTADUAL</t>
  </si>
  <si>
    <t xml:space="preserve">Convênio Linha Ávila Baixa - DAER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</si>
</sst>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&quot;R$ &quot;* #,##0.00_-;&quot;-R$ &quot;* #,##0.00_-;_-&quot;R$ &quot;* \-??_-;_-@_-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6"/>
      <color rgb="FF000000"/>
      <name val="Arial Black"/>
      <family val="2"/>
      <charset val="1"/>
    </font>
    <font>
      <b val="true"/>
      <sz val="16"/>
      <color rgb="FF000000"/>
      <name val="Calibri"/>
      <family val="2"/>
      <charset val="1"/>
    </font>
    <font>
      <sz val="14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6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7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8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10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1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13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3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4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14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15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16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18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9" borderId="15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9" borderId="16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9" borderId="18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19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20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2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25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23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26" xfId="17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0" zoomScalePageLayoutView="100" workbookViewId="0">
      <selection pane="topLeft" activeCell="D4" activeCellId="0" sqref="D4"/>
    </sheetView>
  </sheetViews>
  <sheetFormatPr defaultRowHeight="15" outlineLevelRow="0" outlineLevelCol="0"/>
  <cols>
    <col collapsed="false" customWidth="true" hidden="false" outlineLevel="0" max="1" min="1" style="0" width="23.01"/>
    <col collapsed="false" customWidth="true" hidden="false" outlineLevel="0" max="4" min="2" style="0" width="25.71"/>
    <col collapsed="false" customWidth="true" hidden="false" outlineLevel="0" max="5" min="5" style="0" width="102.59"/>
    <col collapsed="false" customWidth="true" hidden="false" outlineLevel="0" max="6" min="6" style="0" width="22.57"/>
    <col collapsed="false" customWidth="true" hidden="false" outlineLevel="0" max="7" min="7" style="0" width="31.57"/>
    <col collapsed="false" customWidth="true" hidden="false" outlineLevel="0" max="8" min="8" style="0" width="24.57"/>
    <col collapsed="false" customWidth="true" hidden="false" outlineLevel="0" max="9" min="9" style="0" width="23.42"/>
    <col collapsed="false" customWidth="true" hidden="false" outlineLevel="0" max="10" min="10" style="0" width="30.28"/>
    <col collapsed="false" customWidth="true" hidden="false" outlineLevel="0" max="11" min="11" style="0" width="22.01"/>
    <col collapsed="false" customWidth="true" hidden="false" outlineLevel="0" max="1025" min="12" style="0" width="8.67"/>
  </cols>
  <sheetData>
    <row r="1" customFormat="false" ht="25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customFormat="false" ht="42.75" hidden="false" customHeight="false" outlineLevel="0" collapsed="false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7" t="s">
        <v>8</v>
      </c>
      <c r="I2" s="5" t="s">
        <v>9</v>
      </c>
      <c r="J2" s="6" t="s">
        <v>10</v>
      </c>
      <c r="K2" s="7" t="s">
        <v>11</v>
      </c>
    </row>
    <row r="3" customFormat="false" ht="34.5" hidden="false" customHeight="true" outlineLevel="0" collapsed="false">
      <c r="A3" s="8" t="s">
        <v>12</v>
      </c>
      <c r="B3" s="9" t="s">
        <v>13</v>
      </c>
      <c r="C3" s="10" t="s">
        <v>14</v>
      </c>
      <c r="D3" s="10" t="s">
        <v>15</v>
      </c>
      <c r="E3" s="10" t="s">
        <v>16</v>
      </c>
      <c r="F3" s="11" t="n">
        <v>987600</v>
      </c>
      <c r="G3" s="12" t="n">
        <v>69982.35</v>
      </c>
      <c r="H3" s="13" t="n">
        <f aca="false">F3+G3</f>
        <v>1057582.35</v>
      </c>
      <c r="I3" s="11" t="n">
        <f aca="false">682036.56-13925.16</f>
        <v>668111.4</v>
      </c>
      <c r="J3" s="12" t="n">
        <f aca="false">G3</f>
        <v>69982.35</v>
      </c>
      <c r="K3" s="13" t="n">
        <f aca="false">I3+J3</f>
        <v>738093.75</v>
      </c>
    </row>
    <row r="4" customFormat="false" ht="34.5" hidden="false" customHeight="true" outlineLevel="0" collapsed="false">
      <c r="A4" s="14" t="s">
        <v>17</v>
      </c>
      <c r="B4" s="15" t="s">
        <v>18</v>
      </c>
      <c r="C4" s="16" t="s">
        <v>19</v>
      </c>
      <c r="D4" s="16" t="s">
        <v>20</v>
      </c>
      <c r="E4" s="16" t="s">
        <v>21</v>
      </c>
      <c r="F4" s="17" t="n">
        <v>3500000</v>
      </c>
      <c r="G4" s="18" t="n">
        <v>2745687.27</v>
      </c>
      <c r="H4" s="19" t="n">
        <f aca="false">F4+G4</f>
        <v>6245687.27</v>
      </c>
      <c r="I4" s="17" t="n">
        <v>2339750</v>
      </c>
      <c r="J4" s="18" t="n">
        <v>1835764.32</v>
      </c>
      <c r="K4" s="19" t="n">
        <f aca="false">I4+J4</f>
        <v>4175514.32</v>
      </c>
    </row>
    <row r="5" customFormat="false" ht="34.5" hidden="false" customHeight="true" outlineLevel="0" collapsed="false">
      <c r="A5" s="20" t="s">
        <v>22</v>
      </c>
      <c r="B5" s="21" t="s">
        <v>23</v>
      </c>
      <c r="C5" s="22" t="s">
        <v>24</v>
      </c>
      <c r="D5" s="22" t="s">
        <v>25</v>
      </c>
      <c r="E5" s="22" t="s">
        <v>26</v>
      </c>
      <c r="F5" s="23" t="n">
        <v>1000000</v>
      </c>
      <c r="G5" s="24" t="n">
        <v>40000</v>
      </c>
      <c r="H5" s="25" t="n">
        <f aca="false">F5+G5</f>
        <v>1040000</v>
      </c>
      <c r="I5" s="23" t="n">
        <v>0</v>
      </c>
      <c r="J5" s="24" t="n">
        <v>0</v>
      </c>
      <c r="K5" s="25" t="n">
        <v>0</v>
      </c>
    </row>
    <row r="6" customFormat="false" ht="34.5" hidden="false" customHeight="true" outlineLevel="0" collapsed="false">
      <c r="A6" s="14" t="s">
        <v>27</v>
      </c>
      <c r="B6" s="15" t="s">
        <v>28</v>
      </c>
      <c r="C6" s="16" t="s">
        <v>29</v>
      </c>
      <c r="D6" s="16" t="s">
        <v>15</v>
      </c>
      <c r="E6" s="16" t="s">
        <v>30</v>
      </c>
      <c r="F6" s="17" t="n">
        <v>3500000</v>
      </c>
      <c r="G6" s="18" t="n">
        <v>71428.57</v>
      </c>
      <c r="H6" s="19" t="n">
        <f aca="false">F6+G6</f>
        <v>3571428.57</v>
      </c>
      <c r="I6" s="17" t="n">
        <v>1058444.74</v>
      </c>
      <c r="J6" s="18" t="n">
        <f aca="false">G6</f>
        <v>71428.57</v>
      </c>
      <c r="K6" s="19" t="n">
        <f aca="false">I6+J6</f>
        <v>1129873.31</v>
      </c>
    </row>
    <row r="7" customFormat="false" ht="37.5" hidden="false" customHeight="true" outlineLevel="0" collapsed="false">
      <c r="A7" s="20" t="s">
        <v>31</v>
      </c>
      <c r="B7" s="21" t="s">
        <v>32</v>
      </c>
      <c r="C7" s="22" t="s">
        <v>29</v>
      </c>
      <c r="D7" s="22" t="s">
        <v>15</v>
      </c>
      <c r="E7" s="22" t="s">
        <v>33</v>
      </c>
      <c r="F7" s="23" t="n">
        <v>1000000</v>
      </c>
      <c r="G7" s="24" t="n">
        <v>228131.95</v>
      </c>
      <c r="H7" s="25" t="n">
        <f aca="false">F7+G7</f>
        <v>1228131.95</v>
      </c>
      <c r="I7" s="23" t="n">
        <v>650000</v>
      </c>
      <c r="J7" s="24" t="n">
        <v>41466.89</v>
      </c>
      <c r="K7" s="25" t="n">
        <f aca="false">I7+J7</f>
        <v>691466.89</v>
      </c>
    </row>
    <row r="8" customFormat="false" ht="41.25" hidden="false" customHeight="true" outlineLevel="0" collapsed="false">
      <c r="A8" s="26" t="s">
        <v>34</v>
      </c>
      <c r="B8" s="15" t="s">
        <v>35</v>
      </c>
      <c r="C8" s="16" t="s">
        <v>29</v>
      </c>
      <c r="D8" s="16" t="s">
        <v>36</v>
      </c>
      <c r="E8" s="16" t="s">
        <v>37</v>
      </c>
      <c r="F8" s="17" t="n">
        <v>243750</v>
      </c>
      <c r="G8" s="18" t="n">
        <v>9282.05</v>
      </c>
      <c r="H8" s="19" t="n">
        <f aca="false">F8+G8</f>
        <v>253032.05</v>
      </c>
      <c r="I8" s="17" t="n">
        <v>0</v>
      </c>
      <c r="J8" s="18" t="n">
        <v>0</v>
      </c>
      <c r="K8" s="19" t="n">
        <f aca="false">I8+J8</f>
        <v>0</v>
      </c>
    </row>
    <row r="9" customFormat="false" ht="45.75" hidden="false" customHeight="true" outlineLevel="0" collapsed="false">
      <c r="A9" s="20" t="s">
        <v>38</v>
      </c>
      <c r="B9" s="21" t="s">
        <v>39</v>
      </c>
      <c r="C9" s="22" t="s">
        <v>29</v>
      </c>
      <c r="D9" s="22" t="s">
        <v>36</v>
      </c>
      <c r="E9" s="22" t="s">
        <v>40</v>
      </c>
      <c r="F9" s="23" t="n">
        <v>341250</v>
      </c>
      <c r="G9" s="24" t="n">
        <v>5121.38</v>
      </c>
      <c r="H9" s="25" t="n">
        <f aca="false">F9+G9</f>
        <v>346371.38</v>
      </c>
      <c r="I9" s="23" t="n">
        <v>0</v>
      </c>
      <c r="J9" s="24" t="n">
        <v>0</v>
      </c>
      <c r="K9" s="25" t="n">
        <f aca="false">I9+J9</f>
        <v>0</v>
      </c>
    </row>
    <row r="10" customFormat="false" ht="34.5" hidden="false" customHeight="true" outlineLevel="0" collapsed="false">
      <c r="A10" s="26" t="s">
        <v>41</v>
      </c>
      <c r="B10" s="15" t="s">
        <v>42</v>
      </c>
      <c r="C10" s="15" t="s">
        <v>14</v>
      </c>
      <c r="D10" s="15" t="s">
        <v>15</v>
      </c>
      <c r="E10" s="16" t="s">
        <v>43</v>
      </c>
      <c r="F10" s="17" t="n">
        <v>245850</v>
      </c>
      <c r="G10" s="18" t="n">
        <v>2469.99</v>
      </c>
      <c r="H10" s="19" t="n">
        <f aca="false">F10+G10</f>
        <v>248319.99</v>
      </c>
      <c r="I10" s="17" t="n">
        <v>0</v>
      </c>
      <c r="J10" s="18" t="n">
        <v>0</v>
      </c>
      <c r="K10" s="19" t="n">
        <f aca="false">I10+J10</f>
        <v>0</v>
      </c>
    </row>
    <row r="11" customFormat="false" ht="34.5" hidden="false" customHeight="true" outlineLevel="0" collapsed="false">
      <c r="A11" s="27" t="s">
        <v>44</v>
      </c>
      <c r="B11" s="28" t="s">
        <v>45</v>
      </c>
      <c r="C11" s="28" t="s">
        <v>14</v>
      </c>
      <c r="D11" s="28" t="s">
        <v>15</v>
      </c>
      <c r="E11" s="29" t="s">
        <v>46</v>
      </c>
      <c r="F11" s="30" t="n">
        <v>298758.96</v>
      </c>
      <c r="G11" s="31" t="n">
        <v>1195.75</v>
      </c>
      <c r="H11" s="32" t="n">
        <f aca="false">F11+G11</f>
        <v>299954.71</v>
      </c>
      <c r="I11" s="30" t="n">
        <v>0</v>
      </c>
      <c r="J11" s="31" t="n">
        <v>0</v>
      </c>
      <c r="K11" s="32" t="n">
        <f aca="false">I11+J11</f>
        <v>0</v>
      </c>
    </row>
    <row r="12" customFormat="false" ht="58.5" hidden="false" customHeight="true" outlineLevel="0" collapsed="false">
      <c r="A12" s="27" t="s">
        <v>41</v>
      </c>
      <c r="B12" s="28" t="s">
        <v>47</v>
      </c>
      <c r="C12" s="33" t="s">
        <v>48</v>
      </c>
      <c r="D12" s="33" t="s">
        <v>49</v>
      </c>
      <c r="E12" s="33" t="s">
        <v>50</v>
      </c>
      <c r="F12" s="30" t="n">
        <f aca="false">404637.09-G12</f>
        <v>399965.65</v>
      </c>
      <c r="G12" s="31" t="n">
        <v>4671.44</v>
      </c>
      <c r="H12" s="32" t="n">
        <f aca="false">F12+G12</f>
        <v>404637.09</v>
      </c>
      <c r="I12" s="30" t="n">
        <v>0</v>
      </c>
      <c r="J12" s="31" t="n">
        <v>0</v>
      </c>
      <c r="K12" s="32" t="n">
        <v>0</v>
      </c>
    </row>
    <row r="13" customFormat="false" ht="34.5" hidden="false" customHeight="true" outlineLevel="0" collapsed="false">
      <c r="A13" s="27" t="s">
        <v>41</v>
      </c>
      <c r="B13" s="28" t="s">
        <v>51</v>
      </c>
      <c r="C13" s="33" t="s">
        <v>19</v>
      </c>
      <c r="D13" s="33" t="s">
        <v>20</v>
      </c>
      <c r="E13" s="34" t="s">
        <v>52</v>
      </c>
      <c r="F13" s="35" t="n">
        <v>243750</v>
      </c>
      <c r="G13" s="36" t="n">
        <f aca="false">273800.61-F13</f>
        <v>30050.61</v>
      </c>
      <c r="H13" s="37" t="n">
        <f aca="false">F13+G13</f>
        <v>273800.61</v>
      </c>
      <c r="I13" s="30" t="n">
        <v>0</v>
      </c>
      <c r="J13" s="31" t="n">
        <v>0</v>
      </c>
      <c r="K13" s="32" t="n">
        <v>0</v>
      </c>
    </row>
    <row r="14" customFormat="false" ht="44.25" hidden="false" customHeight="true" outlineLevel="0" collapsed="false">
      <c r="A14" s="20" t="s">
        <v>53</v>
      </c>
      <c r="B14" s="21" t="s">
        <v>54</v>
      </c>
      <c r="C14" s="21" t="s">
        <v>29</v>
      </c>
      <c r="D14" s="21" t="s">
        <v>55</v>
      </c>
      <c r="E14" s="38" t="s">
        <v>56</v>
      </c>
      <c r="F14" s="23" t="n">
        <v>309075</v>
      </c>
      <c r="G14" s="24" t="n">
        <v>3090.75</v>
      </c>
      <c r="H14" s="25" t="n">
        <f aca="false">F14+G14</f>
        <v>312165.75</v>
      </c>
      <c r="I14" s="23" t="n">
        <v>0</v>
      </c>
      <c r="J14" s="24" t="n">
        <v>0</v>
      </c>
      <c r="K14" s="25" t="n">
        <v>0</v>
      </c>
    </row>
    <row r="15" customFormat="false" ht="39" hidden="false" customHeight="true" outlineLevel="0" collapsed="false">
      <c r="A15" s="39" t="s">
        <v>53</v>
      </c>
      <c r="B15" s="40" t="s">
        <v>57</v>
      </c>
      <c r="C15" s="41" t="s">
        <v>48</v>
      </c>
      <c r="D15" s="41" t="s">
        <v>49</v>
      </c>
      <c r="E15" s="42" t="s">
        <v>58</v>
      </c>
      <c r="F15" s="43" t="n">
        <v>319428</v>
      </c>
      <c r="G15" s="44" t="n">
        <v>3500</v>
      </c>
      <c r="H15" s="45" t="n">
        <f aca="false">F15+G15</f>
        <v>322928</v>
      </c>
      <c r="I15" s="43" t="n">
        <v>0</v>
      </c>
      <c r="J15" s="44" t="n">
        <v>0</v>
      </c>
      <c r="K15" s="45" t="n">
        <v>0</v>
      </c>
    </row>
    <row r="16" customFormat="false" ht="42.75" hidden="false" customHeight="true" outlineLevel="0" collapsed="false">
      <c r="A16" s="27" t="s">
        <v>53</v>
      </c>
      <c r="B16" s="28" t="s">
        <v>59</v>
      </c>
      <c r="C16" s="28" t="s">
        <v>29</v>
      </c>
      <c r="D16" s="28" t="s">
        <v>55</v>
      </c>
      <c r="E16" s="33" t="s">
        <v>60</v>
      </c>
      <c r="F16" s="30" t="n">
        <v>222857.14</v>
      </c>
      <c r="G16" s="31" t="n">
        <v>22285.71</v>
      </c>
      <c r="H16" s="32" t="n">
        <f aca="false">F16+G16</f>
        <v>245142.85</v>
      </c>
      <c r="I16" s="30" t="n">
        <v>0</v>
      </c>
      <c r="J16" s="31" t="n">
        <v>0</v>
      </c>
      <c r="K16" s="32" t="n">
        <v>0</v>
      </c>
    </row>
    <row r="17" customFormat="false" ht="42.75" hidden="false" customHeight="true" outlineLevel="0" collapsed="false">
      <c r="A17" s="20" t="s">
        <v>41</v>
      </c>
      <c r="B17" s="46" t="s">
        <v>61</v>
      </c>
      <c r="C17" s="46" t="s">
        <v>62</v>
      </c>
      <c r="D17" s="46" t="s">
        <v>20</v>
      </c>
      <c r="E17" s="47" t="s">
        <v>63</v>
      </c>
      <c r="F17" s="48" t="n">
        <v>18015.42</v>
      </c>
      <c r="G17" s="49" t="n">
        <v>8674.09</v>
      </c>
      <c r="H17" s="50" t="n">
        <v>26689.51</v>
      </c>
      <c r="I17" s="48" t="n">
        <v>0</v>
      </c>
      <c r="J17" s="49" t="n">
        <v>0</v>
      </c>
      <c r="K17" s="50" t="n">
        <v>0</v>
      </c>
    </row>
    <row r="18" customFormat="false" ht="42.75" hidden="false" customHeight="true" outlineLevel="0" collapsed="false">
      <c r="A18" s="20" t="s">
        <v>41</v>
      </c>
      <c r="B18" s="46" t="s">
        <v>64</v>
      </c>
      <c r="C18" s="46" t="s">
        <v>62</v>
      </c>
      <c r="D18" s="46" t="s">
        <v>20</v>
      </c>
      <c r="E18" s="47" t="s">
        <v>65</v>
      </c>
      <c r="F18" s="48" t="n">
        <v>18015.41</v>
      </c>
      <c r="G18" s="49" t="n">
        <v>8674.09</v>
      </c>
      <c r="H18" s="50" t="n">
        <v>26689.5</v>
      </c>
      <c r="I18" s="48"/>
      <c r="J18" s="49"/>
      <c r="K18" s="50"/>
    </row>
    <row r="19" customFormat="false" ht="34.5" hidden="false" customHeight="true" outlineLevel="0" collapsed="false">
      <c r="A19" s="20" t="s">
        <v>41</v>
      </c>
      <c r="B19" s="21" t="s">
        <v>66</v>
      </c>
      <c r="C19" s="21" t="s">
        <v>67</v>
      </c>
      <c r="D19" s="21" t="s">
        <v>36</v>
      </c>
      <c r="E19" s="22" t="s">
        <v>68</v>
      </c>
      <c r="F19" s="23" t="n">
        <v>1047352.04</v>
      </c>
      <c r="G19" s="24" t="n">
        <v>448613.67</v>
      </c>
      <c r="H19" s="25" t="n">
        <f aca="false">F19+G19</f>
        <v>1495965.71</v>
      </c>
      <c r="I19" s="23" t="n">
        <v>0</v>
      </c>
      <c r="J19" s="24" t="n">
        <v>0</v>
      </c>
      <c r="K19" s="25" t="n">
        <v>0</v>
      </c>
    </row>
    <row r="20" customFormat="false" ht="18.75" hidden="false" customHeight="false" outlineLevel="0" collapsed="false"/>
    <row r="21" customFormat="false" ht="18.75" hidden="false" customHeight="false" outlineLevel="0" collapsed="false"/>
    <row r="22" customFormat="false" ht="18.75" hidden="false" customHeight="false" outlineLevel="0" collapsed="false"/>
    <row r="23" customFormat="false" ht="18.75" hidden="false" customHeight="false" outlineLevel="0" collapsed="false"/>
    <row r="24" customFormat="false" ht="18.75" hidden="false" customHeight="false" outlineLevel="0" collapsed="false"/>
    <row r="25" customFormat="false" ht="18.75" hidden="false" customHeight="false" outlineLevel="0" collapsed="false"/>
    <row r="26" customFormat="false" ht="18.75" hidden="false" customHeight="false" outlineLevel="0" collapsed="false"/>
    <row r="27" customFormat="false" ht="18.75" hidden="false" customHeight="false" outlineLevel="0" collapsed="false"/>
    <row r="28" customFormat="false" ht="18.75" hidden="false" customHeight="false" outlineLevel="0" collapsed="false"/>
    <row r="29" customFormat="false" ht="18.75" hidden="false" customHeight="false" outlineLevel="0" collapsed="false"/>
    <row r="30" customFormat="false" ht="18.75" hidden="false" customHeight="false" outlineLevel="0" collapsed="false"/>
    <row r="31" customFormat="false" ht="18.75" hidden="false" customHeight="false" outlineLevel="0" collapsed="false"/>
    <row r="32" customFormat="false" ht="18.75" hidden="false" customHeight="false" outlineLevel="0" collapsed="false"/>
    <row r="33" customFormat="false" ht="18.75" hidden="false" customHeight="false" outlineLevel="0" collapsed="false"/>
    <row r="34" customFormat="false" ht="18.75" hidden="false" customHeight="false" outlineLevel="0" collapsed="false"/>
    <row r="35" customFormat="false" ht="18.75" hidden="false" customHeight="false" outlineLevel="0" collapsed="false"/>
    <row r="36" customFormat="false" ht="18.75" hidden="false" customHeight="false" outlineLevel="0" collapsed="false"/>
    <row r="37" customFormat="false" ht="18.75" hidden="false" customHeight="false" outlineLevel="0" collapsed="false"/>
    <row r="38" customFormat="false" ht="18.75" hidden="false" customHeight="false" outlineLevel="0" collapsed="false"/>
  </sheetData>
  <mergeCells count="1">
    <mergeCell ref="A1:K1"/>
  </mergeCells>
  <printOptions headings="false" gridLines="false" gridLinesSet="true" horizontalCentered="true" verticalCentered="tru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LibreOffice/5.3.0.3$Windows_x86 LibreOffice_project/7074905676c47b82bbcfbea1aeefc84afe1c50e1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2018-10-23T13:04:01Z</dcterms:created>
  <dc:creator>andressa.bernardes</dc:creator>
  <dc:description/>
  <dc:language>pt-BR</dc:language>
  <cp:lastModifiedBy/>
  <dcterms:modified xsi:type="dcterms:W3CDTF">2018-10-30T09:24:36Z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